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érés, értékelés digitális környezetben\3. téma. Nagy mennyiségű feladat előállítása\"/>
    </mc:Choice>
  </mc:AlternateContent>
  <xr:revisionPtr revIDLastSave="0" documentId="13_ncr:1_{F21C5CB4-D136-47C4-83C5-B5501A06E939}" xr6:coauthVersionLast="47" xr6:coauthVersionMax="47" xr10:uidLastSave="{00000000-0000-0000-0000-000000000000}"/>
  <bookViews>
    <workbookView xWindow="-120" yWindow="-120" windowWidth="19440" windowHeight="15150" xr2:uid="{00000000-000D-0000-FFFF-FFFF00000000}"/>
  </bookViews>
  <sheets>
    <sheet name="Feladatok" sheetId="1" r:id="rId1"/>
    <sheet name="Szövegek" sheetId="4" r:id="rId2"/>
  </sheets>
  <definedNames>
    <definedName name="átlag">Szövegek!$B$7</definedName>
    <definedName name="előjeles">Szövegek!$B$1</definedName>
    <definedName name="előjelnélküli">Szövegek!$B$2</definedName>
    <definedName name="eltérés">Szövegek!$B$4</definedName>
    <definedName name="kétmin">Szövegek!$B$6</definedName>
    <definedName name="maxfél">Szövegek!$B$5</definedName>
  </definedNames>
  <calcPr calcId="191029"/>
</workbook>
</file>

<file path=xl/calcChain.xml><?xml version="1.0" encoding="utf-8"?>
<calcChain xmlns="http://schemas.openxmlformats.org/spreadsheetml/2006/main">
  <c r="A2" i="1" l="1"/>
  <c r="B2" i="1" s="1"/>
  <c r="C2" i="1"/>
  <c r="E2" i="1"/>
  <c r="P2" i="1" s="1"/>
  <c r="F2" i="1" l="1"/>
  <c r="D2" i="1"/>
  <c r="O2" i="1" s="1"/>
  <c r="N2" i="1"/>
  <c r="H2" i="1"/>
  <c r="G2" i="1"/>
  <c r="I2" i="1" l="1"/>
  <c r="K2" i="1" s="1"/>
  <c r="L2" i="1" l="1"/>
  <c r="M2" i="1"/>
  <c r="J2" i="1"/>
  <c r="Q2" i="1" l="1"/>
</calcChain>
</file>

<file path=xl/sharedStrings.xml><?xml version="1.0" encoding="utf-8"?>
<sst xmlns="http://schemas.openxmlformats.org/spreadsheetml/2006/main" count="360" uniqueCount="199">
  <si>
    <t>Szám1</t>
  </si>
  <si>
    <t>Szám2</t>
  </si>
  <si>
    <t>A</t>
  </si>
  <si>
    <t>B</t>
  </si>
  <si>
    <t>Előjeles1</t>
  </si>
  <si>
    <t>Előjeles2</t>
  </si>
  <si>
    <t>Érték1</t>
  </si>
  <si>
    <t>Érték2</t>
  </si>
  <si>
    <t>Műveletkód</t>
  </si>
  <si>
    <t>Eltérés</t>
  </si>
  <si>
    <t>MaxFél</t>
  </si>
  <si>
    <t>KétMin</t>
  </si>
  <si>
    <t>Átlag</t>
  </si>
  <si>
    <t>előjeles egész</t>
  </si>
  <si>
    <t>előjel nélküli egész</t>
  </si>
  <si>
    <t>a két szám különbségének abszolút értéke</t>
  </si>
  <si>
    <t>a kisebb szám kétszerese</t>
  </si>
  <si>
    <t>a nagyobb szám fele</t>
  </si>
  <si>
    <t>a számok számtani átlaga</t>
  </si>
  <si>
    <t>Típus1</t>
  </si>
  <si>
    <t>Típus2</t>
  </si>
  <si>
    <t>Művelet</t>
  </si>
  <si>
    <t>Kód</t>
  </si>
  <si>
    <t>11100111</t>
  </si>
  <si>
    <t>00111011</t>
  </si>
  <si>
    <t>29,5</t>
  </si>
  <si>
    <t>01000011</t>
  </si>
  <si>
    <t>01000111</t>
  </si>
  <si>
    <t>01101001</t>
  </si>
  <si>
    <t>52,5</t>
  </si>
  <si>
    <t>00111001</t>
  </si>
  <si>
    <t>28,5</t>
  </si>
  <si>
    <t>00111110</t>
  </si>
  <si>
    <t>10101011</t>
  </si>
  <si>
    <t>00110101</t>
  </si>
  <si>
    <t>11,0</t>
  </si>
  <si>
    <t>01110011</t>
  </si>
  <si>
    <t>57,5</t>
  </si>
  <si>
    <t>116,5</t>
  </si>
  <si>
    <t>01101000</t>
  </si>
  <si>
    <t>01101111</t>
  </si>
  <si>
    <t>55,5</t>
  </si>
  <si>
    <t>10110000</t>
  </si>
  <si>
    <t>01011110</t>
  </si>
  <si>
    <t>01101100</t>
  </si>
  <si>
    <t>10000110</t>
  </si>
  <si>
    <t>67,0</t>
  </si>
  <si>
    <t>11010000</t>
  </si>
  <si>
    <t>44,0</t>
  </si>
  <si>
    <t>10110111</t>
  </si>
  <si>
    <t>91,5</t>
  </si>
  <si>
    <t>136,5</t>
  </si>
  <si>
    <t>92,0</t>
  </si>
  <si>
    <t>01110100</t>
  </si>
  <si>
    <t>58,0</t>
  </si>
  <si>
    <t>01111000</t>
  </si>
  <si>
    <t>10110110</t>
  </si>
  <si>
    <t>91,0</t>
  </si>
  <si>
    <t>151,0</t>
  </si>
  <si>
    <t>00111000</t>
  </si>
  <si>
    <t>104,0</t>
  </si>
  <si>
    <t>132,0</t>
  </si>
  <si>
    <t>15,0</t>
  </si>
  <si>
    <t>01110001</t>
  </si>
  <si>
    <t>11110100</t>
  </si>
  <si>
    <t>56,5</t>
  </si>
  <si>
    <t>50,5</t>
  </si>
  <si>
    <t>01100111</t>
  </si>
  <si>
    <t>10110100</t>
  </si>
  <si>
    <t>51,5</t>
  </si>
  <si>
    <t>13,5</t>
  </si>
  <si>
    <t>11011011</t>
  </si>
  <si>
    <t>10000000</t>
  </si>
  <si>
    <t>01011000</t>
  </si>
  <si>
    <t>-20,0</t>
  </si>
  <si>
    <t>11001001</t>
  </si>
  <si>
    <t>28,0</t>
  </si>
  <si>
    <t>11010010</t>
  </si>
  <si>
    <t>35,0</t>
  </si>
  <si>
    <t>01000100</t>
  </si>
  <si>
    <t>125,5</t>
  </si>
  <si>
    <t>10000011</t>
  </si>
  <si>
    <t>65,5</t>
  </si>
  <si>
    <t>10101001</t>
  </si>
  <si>
    <t>84,5</t>
  </si>
  <si>
    <t>131,5</t>
  </si>
  <si>
    <t>11101001</t>
  </si>
  <si>
    <t>152,0</t>
  </si>
  <si>
    <t>11001010</t>
  </si>
  <si>
    <t>25,5</t>
  </si>
  <si>
    <t>11011111</t>
  </si>
  <si>
    <t>01011011</t>
  </si>
  <si>
    <t>111,5</t>
  </si>
  <si>
    <t>157,0</t>
  </si>
  <si>
    <t>10000001</t>
  </si>
  <si>
    <t>64,5</t>
  </si>
  <si>
    <t>118,5</t>
  </si>
  <si>
    <t>100,5</t>
  </si>
  <si>
    <t>129,0</t>
  </si>
  <si>
    <t>10011011</t>
  </si>
  <si>
    <t>7,0</t>
  </si>
  <si>
    <t>10001001</t>
  </si>
  <si>
    <t>01110110</t>
  </si>
  <si>
    <t>59,0</t>
  </si>
  <si>
    <t>-0,5</t>
  </si>
  <si>
    <t>10011000</t>
  </si>
  <si>
    <t>01100110</t>
  </si>
  <si>
    <t>51,0</t>
  </si>
  <si>
    <t>-1,0</t>
  </si>
  <si>
    <t>01001100</t>
  </si>
  <si>
    <t>38,0</t>
  </si>
  <si>
    <t>-5,5</t>
  </si>
  <si>
    <t>12,5</t>
  </si>
  <si>
    <t>00110011</t>
  </si>
  <si>
    <t>14,0</t>
  </si>
  <si>
    <t>10000111</t>
  </si>
  <si>
    <t>-31,0</t>
  </si>
  <si>
    <t>10101110</t>
  </si>
  <si>
    <t>01100011</t>
  </si>
  <si>
    <t>87,0</t>
  </si>
  <si>
    <t>34,0</t>
  </si>
  <si>
    <t>-25,5</t>
  </si>
  <si>
    <t>10011010</t>
  </si>
  <si>
    <t>01001111</t>
  </si>
  <si>
    <t>77,0</t>
  </si>
  <si>
    <t>10101111</t>
  </si>
  <si>
    <t>00110100</t>
  </si>
  <si>
    <t>87,5</t>
  </si>
  <si>
    <t>113,5</t>
  </si>
  <si>
    <t>01000110</t>
  </si>
  <si>
    <t>115,5</t>
  </si>
  <si>
    <t>150,5</t>
  </si>
  <si>
    <t>11010111</t>
  </si>
  <si>
    <t>52,0</t>
  </si>
  <si>
    <t>31,5</t>
  </si>
  <si>
    <t>01000000</t>
  </si>
  <si>
    <t>32,0</t>
  </si>
  <si>
    <t>-18,5</t>
  </si>
  <si>
    <t>33,5</t>
  </si>
  <si>
    <t>-3,0</t>
  </si>
  <si>
    <t>01101110</t>
  </si>
  <si>
    <t>55,0</t>
  </si>
  <si>
    <t>18,0</t>
  </si>
  <si>
    <t>10000101</t>
  </si>
  <si>
    <t>01111111</t>
  </si>
  <si>
    <t>66,5</t>
  </si>
  <si>
    <t>130,0</t>
  </si>
  <si>
    <t>11101011</t>
  </si>
  <si>
    <t>10100001</t>
  </si>
  <si>
    <t>80,5</t>
  </si>
  <si>
    <t>10001111</t>
  </si>
  <si>
    <t>01010000</t>
  </si>
  <si>
    <t>40,0</t>
  </si>
  <si>
    <t>-16,5</t>
  </si>
  <si>
    <t>01101101</t>
  </si>
  <si>
    <t>121,5</t>
  </si>
  <si>
    <t>11001101</t>
  </si>
  <si>
    <t>102,5</t>
  </si>
  <si>
    <t>140,5</t>
  </si>
  <si>
    <t>&lt;feladat&gt;&lt;utasítás&gt;Adott A és B egy bájton tárolt számadat, valamint egy művelet. Végezze el a műveletet a számokkal, és adja meg az eredményt tízes számrendszerben!&lt;/utasítás&gt;&lt;bekezdés&gt;A: 01111000 mint előjeles egész&lt;újsor/&gt;B: 10110110 mint előjel nélküli egész&lt;újsor/&gt;Művelet: a kisebb szám kétszerese&lt;/bekezdés&gt;&lt;bekezdés&gt;Eredmény: &lt;szám pont="2"&gt;240&lt;/szám&gt;&lt;/bekezdés&gt;&lt;/feladat&gt;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</si>
  <si>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00111000 mint előjeles egész&lt;újsor/&gt;B: 11010000 mint előjel nélküli egész&lt;újsor/&gt;Művelet: a nagyobb szám fele&lt;/bekezdés&gt;&lt;bekezdés&gt;Eredmény: &lt;szám pont="2"&gt;104,0&lt;/szám&gt;&lt;/bekezdés&gt;&lt;/feladat&gt;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</si>
  <si>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01110011 mint előjel nélküli egész&lt;újsor/&gt;B: 10101011 mint előjeles egész&lt;újsor/&gt;Művelet: a kisebb szám kétszerese&lt;/bekezdés&gt;&lt;bekezdés&gt;Eredmény: &lt;szám pont="2"&gt;-170&lt;/szám&gt;&lt;/bekezdés&gt;&lt;/feladat&gt;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</si>
  <si>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01110001 mint előjeles egész&lt;újsor/&gt;B: 11110100 mint előjeles egész&lt;újsor/&gt;Művelet: a nagyobb szám fele&lt;/bekezdés&gt;&lt;bekezdés&gt;Eredmény: &lt;szám pont="2"&gt;56,5&lt;/szám&gt;&lt;/bekezdés&gt;&lt;/feladat&gt;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</si>
  <si>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01100111 mint előjel nélküli egész&lt;újsor/&gt;B: 10110100 mint előjeles egész&lt;újsor/&gt;Művelet: a két szám különbségének abszolút értéke&lt;/bekezdés&gt;&lt;bekezdés&gt;Eredmény: &lt;szám pont="2"&gt;179&lt;/szám&gt;&lt;/bekezdés&gt;&lt;/feladat&gt;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</si>
  <si>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00111011 mint előjeles egész&lt;újsor/&gt;B: 11011011 mint előjeles egész&lt;újsor/&gt;Művelet: a nagyobb szám fele&lt;/bekezdés&gt;&lt;bekezdés&gt;Eredmény: &lt;szám pont="2"&gt;29,5&lt;/szám&gt;&lt;/bekezdés&gt;&lt;/feladat&gt;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</si>
  <si>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10000000 mint előjeles egész&lt;újsor/&gt;B: 01011000 mint előjel nélküli egész&lt;újsor/&gt;Művelet: a számok számtani átlaga&lt;/bekezdés&gt;&lt;bekezdés&gt;Eredmény: &lt;szám pont="2"&gt;-20,0&lt;/szám&gt;&lt;/bekezdés&gt;&lt;/feladat&gt;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</si>
  <si>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01101111 mint előjel nélküli egész&lt;újsor/&gt;B: 11001001 mint előjeles egész&lt;újsor/&gt;Művelet: a számok számtani átlaga&lt;/bekezdés&gt;&lt;bekezdés&gt;Eredmény: &lt;szám pont="2"&gt;28,0&lt;/szám&gt;&lt;/bekezdés&gt;&lt;/feladat&gt;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</si>
  <si>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11010010 mint előjeles egész&lt;újsor/&gt;B: 01110100 mint előjel nélküli egész&lt;újsor/&gt;Művelet: a kisebb szám kétszerese&lt;/bekezdés&gt;&lt;bekezdés&gt;Eredmény: &lt;szám pont="2"&gt;-92&lt;/szám&gt;&lt;/bekezdés&gt;&lt;/feladat&gt;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</si>
  <si>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01000100 mint előjeles egész&lt;újsor/&gt;B: 10110111 mint előjel nélküli egész&lt;újsor/&gt;Művelet: a két szám különbségének abszolút értéke&lt;/bekezdés&gt;&lt;bekezdés&gt;Eredmény: &lt;szám pont="2"&gt;115&lt;/szám&gt;&lt;/bekezdés&gt;&lt;/feladat&gt;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</si>
  <si>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00110101 mint előjeles egész&lt;újsor/&gt;B: 10000011 mint előjel nélküli egész&lt;újsor/&gt;Művelet: a számok számtani átlaga&lt;/bekezdés&gt;&lt;bekezdés&gt;Eredmény: &lt;szám pont="2"&gt;92,0&lt;/szám&gt;&lt;/bekezdés&gt;&lt;/feladat&gt;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</si>
  <si>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10101001 mint előjel nélküli egész&lt;újsor/&gt;B: 01011110 mint előjeles egész&lt;újsor/&gt;Művelet: a számok számtani átlaga&lt;/bekezdés&gt;&lt;bekezdés&gt;Eredmény: &lt;szám pont="2"&gt;131,5&lt;/szám&gt;&lt;/bekezdés&gt;&lt;/feladat&gt;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</si>
  <si>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11101001 mint előjel nélküli egész&lt;újsor/&gt;B: 01000111 mint előjeles egész&lt;újsor/&gt;Művelet: a nagyobb szám fele&lt;/bekezdés&gt;&lt;bekezdés&gt;Eredmény: &lt;szám pont="2"&gt;116,5&lt;/szám&gt;&lt;/bekezdés&gt;&lt;/feladat&gt;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</si>
  <si>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11001010 mint előjeles egész&lt;újsor/&gt;B: 01101001 mint előjel nélküli egész&lt;újsor/&gt;Művelet: a két szám különbségének abszolút értéke&lt;/bekezdés&gt;&lt;bekezdés&gt;Eredmény: &lt;szám pont="2"&gt;159&lt;/szám&gt;&lt;/bekezdés&gt;&lt;/feladat&gt;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</si>
  <si>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11011111 mint előjel nélküli egész&lt;újsor/&gt;B: 01011011 mint előjeles egész&lt;újsor/&gt;Művelet: a kisebb szám kétszerese&lt;/bekezdés&gt;&lt;bekezdés&gt;Eredmény: &lt;szám pont="2"&gt;182&lt;/szám&gt;&lt;/bekezdés&gt;&lt;/feladat&gt;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</si>
  <si>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10000001 mint előjel nélküli egész&lt;újsor/&gt;B: 01101100 mint előjeles egész&lt;újsor/&gt;Művelet: a két szám különbségének abszolút értéke&lt;/bekezdés&gt;&lt;bekezdés&gt;Eredmény: &lt;szám pont="2"&gt;21&lt;/szám&gt;&lt;/bekezdés&gt;&lt;/feladat&gt;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</si>
  <si>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11001001 mint előjel nélküli egész&lt;újsor/&gt;B: 00111001 mint előjeles egész&lt;újsor/&gt;Művelet: a nagyobb szám fele&lt;/bekezdés&gt;&lt;bekezdés&gt;Eredmény: &lt;szám pont="2"&gt;100,5&lt;/szám&gt;&lt;/bekezdés&gt;&lt;/feladat&gt;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</si>
  <si>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01110011 mint előjel nélküli egész&lt;újsor/&gt;B: 10011011 mint előjeles egész&lt;újsor/&gt;Művelet: a kisebb szám kétszerese&lt;/bekezdés&gt;&lt;bekezdés&gt;Eredmény: &lt;szám pont="2"&gt;-202&lt;/szám&gt;&lt;/bekezdés&gt;&lt;/feladat&gt;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</si>
  <si>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10001001 mint előjeles egész&lt;újsor/&gt;B: 01110110 mint előjel nélküli egész&lt;újsor/&gt;Művelet: a számok számtani átlaga&lt;/bekezdés&gt;&lt;bekezdés&gt;Eredmény: &lt;szám pont="2"&gt;-0,5&lt;/szám&gt;&lt;/bekezdés&gt;&lt;/feladat&gt;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</si>
  <si>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10011000 mint előjeles egész&lt;újsor/&gt;B: 01100110 mint előjeles egész&lt;újsor/&gt;Művelet: a kisebb szám kétszerese&lt;/bekezdés&gt;&lt;bekezdés&gt;Eredmény: &lt;szám pont="2"&gt;-208&lt;/szám&gt;&lt;/bekezdés&gt;&lt;/feladat&gt;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</si>
  <si>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01001100 mint előjeles egész&lt;újsor/&gt;B: 10101001 mint előjeles egész&lt;újsor/&gt;Művelet: a nagyobb szám fele&lt;/bekezdés&gt;&lt;bekezdés&gt;Eredmény: &lt;szám pont="2"&gt;38,0&lt;/szám&gt;&lt;/bekezdés&gt;&lt;/feladat&gt;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</si>
  <si>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10110000 mint előjeles egész&lt;újsor/&gt;B: 01101001 mint előjeles egész&lt;újsor/&gt;Művelet: a számok számtani átlaga&lt;/bekezdés&gt;&lt;bekezdés&gt;Eredmény: &lt;szám pont="2"&gt;12,5&lt;/szám&gt;&lt;/bekezdés&gt;&lt;/feladat&gt;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</si>
  <si>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11101001 mint előjeles egész&lt;újsor/&gt;B: 00110011 mint előjel nélküli egész&lt;újsor/&gt;Művelet: a két szám különbségének abszolút értéke&lt;/bekezdés&gt;&lt;bekezdés&gt;Eredmény: &lt;szám pont="2"&gt;74&lt;/szám&gt;&lt;/bekezdés&gt;&lt;/feladat&gt;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</si>
  <si>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00111011 mint előjel nélküli egész&lt;újsor/&gt;B: 10000111 mint előjeles egész&lt;újsor/&gt;Művelet: a nagyobb szám fele&lt;/bekezdés&gt;&lt;bekezdés&gt;Eredmény: &lt;szám pont="2"&gt;29,5&lt;/szám&gt;&lt;/bekezdés&gt;&lt;/feladat&gt;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</si>
  <si>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10101110 mint előjel nélküli egész&lt;újsor/&gt;B: 01100011 mint előjeles egész&lt;újsor/&gt;Művelet: a számok számtani átlaga&lt;/bekezdés&gt;&lt;bekezdés&gt;Eredmény: &lt;szám pont="2"&gt;136,5&lt;/szám&gt;&lt;/bekezdés&gt;&lt;/feladat&gt;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</si>
  <si>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01000100 mint előjel nélküli egész&lt;újsor/&gt;B: 10001001 mint előjeles egész&lt;újsor/&gt;Művelet: a kisebb szám kétszerese&lt;/bekezdés&gt;&lt;bekezdés&gt;Eredmény: &lt;szám pont="2"&gt;-238&lt;/szám&gt;&lt;/bekezdés&gt;&lt;/feladat&gt;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</si>
  <si>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10011010 mint előjel nélküli egész&lt;újsor/&gt;B: 01001111 mint előjeles egész&lt;újsor/&gt;Művelet: a nagyobb szám fele&lt;/bekezdés&gt;&lt;bekezdés&gt;Eredmény: &lt;szám pont="2"&gt;77,0&lt;/szám&gt;&lt;/bekezdés&gt;&lt;/feladat&gt;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</si>
  <si>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10101111 mint előjel nélküli egész&lt;újsor/&gt;B: 00110100 mint előjeles egész&lt;újsor/&gt;Művelet: a kisebb szám kétszerese&lt;/bekezdés&gt;&lt;bekezdés&gt;Eredmény: &lt;szám pont="2"&gt;104&lt;/szám&gt;&lt;/bekezdés&gt;&lt;/feladat&gt;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</si>
  <si>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11100111 mint előjel nélküli egész&lt;újsor/&gt;B: 01000110 mint előjeles egész&lt;újsor/&gt;Művelet: a számok számtani átlaga&lt;/bekezdés&gt;&lt;bekezdés&gt;Eredmény: &lt;szám pont="2"&gt;150,5&lt;/szám&gt;&lt;/bekezdés&gt;&lt;/feladat&gt;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</si>
  <si>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01101000 mint előjel nélküli egész&lt;újsor/&gt;B: 11010111 mint előjeles egész&lt;újsor/&gt;Művelet: a számok számtani átlaga&lt;/bekezdés&gt;&lt;bekezdés&gt;Eredmény: &lt;szám pont="2"&gt;31,5&lt;/szám&gt;&lt;/bekezdés&gt;&lt;/feladat&gt;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</si>
  <si>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10011011 mint előjeles egész&lt;újsor/&gt;B: 01000000 mint előjel nélküli egész&lt;újsor/&gt;Művelet: a nagyobb szám fele&lt;/bekezdés&gt;&lt;bekezdés&gt;Eredmény: &lt;szám pont="2"&gt;32,0&lt;/szám&gt;&lt;/bekezdés&gt;&lt;/feladat&gt;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</si>
  <si>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01000011 mint előjel nélküli egész&lt;újsor/&gt;B: 10110111 mint előjeles egész&lt;újsor/&gt;Művelet: a számok számtani átlaga&lt;/bekezdés&gt;&lt;bekezdés&gt;Eredmény: &lt;szám pont="2"&gt;-3,0&lt;/szám&gt;&lt;/bekezdés&gt;&lt;/feladat&gt;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</si>
  <si>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10110110 mint előjeles egész&lt;újsor/&gt;B: 01101110 mint előjel nélküli egész&lt;újsor/&gt;Művelet: a nagyobb szám fele&lt;/bekezdés&gt;&lt;bekezdés&gt;Eredmény: &lt;szám pont="2"&gt;55,0&lt;/szám&gt;&lt;/bekezdés&gt;&lt;/feladat&gt;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</si>
  <si>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10000101 mint előjel nélküli egész&lt;újsor/&gt;B: 01111111 mint előjeles egész&lt;újsor/&gt;Művelet: a számok számtani átlaga&lt;/bekezdés&gt;&lt;bekezdés&gt;Eredmény: &lt;szám pont="2"&gt;130,0&lt;/szám&gt;&lt;/bekezdés&gt;&lt;/feladat&gt;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</si>
  <si>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00111001 mint előjel nélküli egész&lt;újsor/&gt;B: 11101011 mint előjeles egész&lt;újsor/&gt;Művelet: a számok számtani átlaga&lt;/bekezdés&gt;&lt;bekezdés&gt;Eredmény: &lt;szám pont="2"&gt;18,0&lt;/szám&gt;&lt;/bekezdés&gt;&lt;/feladat&gt;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</si>
  <si>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11110100 mint előjeles egész&lt;újsor/&gt;B: 01110001 mint előjel nélküli egész&lt;újsor/&gt;Művelet: a számok számtani átlaga&lt;/bekezdés&gt;&lt;bekezdés&gt;Eredmény: &lt;szám pont="2"&gt;50,5&lt;/szám&gt;&lt;/bekezdés&gt;&lt;/feladat&gt;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</si>
  <si>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10100001 mint előjel nélküli egész&lt;újsor/&gt;B: 00111110 mint előjeles egész&lt;újsor/&gt;Művelet: a számok számtani átlaga&lt;/bekezdés&gt;&lt;bekezdés&gt;Eredmény: &lt;szám pont="2"&gt;111,5&lt;/szám&gt;&lt;/bekezdés&gt;&lt;/feladat&gt;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</si>
  <si>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10001111 mint előjeles egész&lt;újsor/&gt;B: 01010000 mint előjeles egész&lt;újsor/&gt;Művelet: a két szám különbségének abszolút értéke&lt;/bekezdés&gt;&lt;bekezdés&gt;Eredmény: &lt;szám pont="2"&gt;193&lt;/szám&gt;&lt;/bekezdés&gt;&lt;/feladat&gt;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</si>
  <si>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10000110 mint előjel nélküli egész&lt;újsor/&gt;B: 01101101 mint előjeles egész&lt;újsor/&gt;Művelet: a kisebb szám kétszerese&lt;/bekezdés&gt;&lt;bekezdés&gt;Eredmény: &lt;szám pont="2"&gt;218&lt;/szám&gt;&lt;/bekezdés&gt;&lt;/feladat&gt;</t>
  </si>
  <si>
    <t>&lt;feladat&gt;&lt;utasítás&gt;Adott A és B egy bájton tárolt számadat, valamint egy művelet. Végezze el a műveletet a számokkal, és adja meg az eredményt tízes számrendszerben!&lt;/utasítás&gt;&lt;bekezdés&gt;A: 11001101 mint előjel nélküli egész&lt;újsor/&gt;B: 01001100 mint előjeles egész&lt;újsor/&gt;Művelet: a kisebb szám kétszerese&lt;/bekezdés&gt;&lt;bekezdés&gt;Eredmény: &lt;szám pont="2"&gt;152&lt;/szám&gt;&lt;/bekezdés&gt;&lt;/feladat&gt;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</si>
</sst>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4"/>
  <sheetViews>
    <sheetView tabSelected="1" zoomScaleNormal="100" workbookViewId="0">
      <pane ySplit="4" topLeftCell="A5" activePane="bottomLeft" state="frozen"/>
      <selection pane="bottomLeft" activeCell="A5" sqref="A5"/>
    </sheetView>
  </sheetViews>
  <sheetFormatPr defaultRowHeight="15" x14ac:dyDescent="0.25"/>
  <cols>
    <col min="1" max="2" width="6.5703125" bestFit="1" customWidth="1"/>
    <col min="3" max="4" width="9" bestFit="1" customWidth="1"/>
    <col min="5" max="5" width="11.7109375" bestFit="1" customWidth="1"/>
    <col min="6" max="7" width="9" bestFit="1" customWidth="1"/>
    <col min="8" max="9" width="6.5703125" bestFit="1" customWidth="1"/>
    <col min="10" max="10" width="7.140625" bestFit="1" customWidth="1"/>
    <col min="11" max="12" width="7.42578125" bestFit="1" customWidth="1"/>
    <col min="13" max="13" width="5.5703125" bestFit="1" customWidth="1"/>
    <col min="14" max="15" width="18.42578125" bestFit="1" customWidth="1"/>
    <col min="16" max="16" width="39.28515625" bestFit="1" customWidth="1"/>
    <col min="17" max="17" width="93" customWidth="1"/>
  </cols>
  <sheetData>
    <row r="1" spans="1:17" x14ac:dyDescent="0.25">
      <c r="A1" t="s">
        <v>0</v>
      </c>
      <c r="B1" t="s">
        <v>1</v>
      </c>
      <c r="C1" t="s">
        <v>4</v>
      </c>
      <c r="D1" t="s">
        <v>5</v>
      </c>
      <c r="E1" t="s">
        <v>8</v>
      </c>
      <c r="F1" t="s">
        <v>2</v>
      </c>
      <c r="G1" t="s">
        <v>3</v>
      </c>
      <c r="H1" t="s">
        <v>6</v>
      </c>
      <c r="I1" t="s">
        <v>7</v>
      </c>
      <c r="J1" t="s">
        <v>9</v>
      </c>
      <c r="K1" t="s">
        <v>10</v>
      </c>
      <c r="L1" t="s">
        <v>11</v>
      </c>
      <c r="M1" t="s">
        <v>12</v>
      </c>
      <c r="N1" t="s">
        <v>19</v>
      </c>
      <c r="O1" t="s">
        <v>20</v>
      </c>
      <c r="P1" t="s">
        <v>21</v>
      </c>
      <c r="Q1" t="s">
        <v>22</v>
      </c>
    </row>
    <row r="2" spans="1:17" x14ac:dyDescent="0.25">
      <c r="A2">
        <f ca="1">RANDBETWEEN(50,255)</f>
        <v>70</v>
      </c>
      <c r="B2">
        <f ca="1">IF(A2&gt;127,RANDBETWEEN(50,127),RANDBETWEEN(128,255))</f>
        <v>174</v>
      </c>
      <c r="C2" t="b">
        <f ca="1">RAND()&lt;0.5</f>
        <v>1</v>
      </c>
      <c r="D2" t="b">
        <f ca="1">IF(C2,RAND()&lt;0.5,TRUE)</f>
        <v>0</v>
      </c>
      <c r="E2">
        <f ca="1">RANDBETWEEN(1,4)</f>
        <v>2</v>
      </c>
      <c r="F2" t="str">
        <f ca="1">DEC2BIN(A2,8)</f>
        <v>01000110</v>
      </c>
      <c r="G2" t="str">
        <f ca="1">DEC2BIN(B2,8)</f>
        <v>10101110</v>
      </c>
      <c r="H2">
        <f ca="1">IF(AND(C2,A2&gt;127),A2-256,A2)</f>
        <v>70</v>
      </c>
      <c r="I2">
        <f ca="1">IF(AND(D2,B2&gt;127),B2-256,B2)</f>
        <v>174</v>
      </c>
      <c r="J2">
        <f ca="1">ABS(H2-I2)</f>
        <v>104</v>
      </c>
      <c r="K2" t="str">
        <f ca="1">TEXT(MAX(H2,I2)/2,"0,0")</f>
        <v>87,0</v>
      </c>
      <c r="L2">
        <f ca="1">MIN(H2,I2)*2</f>
        <v>140</v>
      </c>
      <c r="M2" t="str">
        <f ca="1">TEXT(AVERAGE(H2,I2),"0,0")</f>
        <v>122,0</v>
      </c>
      <c r="N2" t="str">
        <f t="shared" ref="N2" ca="1" si="0">CHOOSE(C2+1,előjelnélküli,előjeles)</f>
        <v>előjeles egész</v>
      </c>
      <c r="O2" t="str">
        <f t="shared" ref="O2" ca="1" si="1">CHOOSE(D2+1,előjelnélküli,előjeles)</f>
        <v>előjel nélküli egész</v>
      </c>
      <c r="P2" t="str">
        <f t="shared" ref="P2" ca="1" si="2">CHOOSE(E2,eltérés,maxfél,kétmin,átlag)</f>
        <v>a nagyobb szám fele</v>
      </c>
      <c r="Q2" t="str">
        <f ca="1">"&lt;feladat&gt;&lt;utasítás&gt;Adott A és B egy bájton tárolt számadat, valamint egy művelet. Végezze el a műveletet a számokkal, és adja meg az eredményt tízes számrendszerben!&lt;/utasítás&gt;&lt;bekezdés&gt;A: " &amp; F2 &amp; " mint " &amp; N2 &amp; "&lt;újsor/&gt;B: " &amp; G2 &amp; " mint " &amp; O2 &amp; "&lt;újsor/&gt;Művelet: " &amp; P2 &amp; "&lt;/bekezdés&gt;&lt;bekezdés&gt;Eredmény: &lt;szám pont=""2""&gt;" &amp; CHOOSE(E2,J2,K2,L2,M2) &amp; "&lt;/szám&gt;&lt;/bekezdés&gt;&lt;/feladat&gt;"</f>
        <v>&lt;feladat&gt;&lt;utasítás&gt;Adott A és B egy bájton tárolt számadat, valamint egy művelet. Végezze el a műveletet a számokkal, és adja meg az eredményt tízes számrendszerben!&lt;/utasítás&gt;&lt;bekezdés&gt;A: 01000110 mint előjeles egész&lt;újsor/&gt;B: 10101110 mint előjel nélküli egész&lt;újsor/&gt;Művelet: a nagyobb szám fele&lt;/bekezdés&gt;&lt;bekezdés&gt;Eredmény: &lt;szám pont="2"&gt;87,0&lt;/szám&gt;&lt;/bekezdés&gt;&lt;/feladat&gt;</v>
      </c>
    </row>
    <row r="4" spans="1:17" x14ac:dyDescent="0.25">
      <c r="A4" t="s">
        <v>0</v>
      </c>
      <c r="B4" t="s">
        <v>1</v>
      </c>
      <c r="C4" t="s">
        <v>4</v>
      </c>
      <c r="D4" t="s">
        <v>5</v>
      </c>
      <c r="E4" t="s">
        <v>8</v>
      </c>
      <c r="F4" t="s">
        <v>2</v>
      </c>
      <c r="G4" t="s">
        <v>3</v>
      </c>
      <c r="H4" t="s">
        <v>6</v>
      </c>
      <c r="I4" t="s">
        <v>7</v>
      </c>
      <c r="J4" t="s">
        <v>9</v>
      </c>
      <c r="K4" t="s">
        <v>10</v>
      </c>
      <c r="L4" t="s">
        <v>11</v>
      </c>
      <c r="M4" t="s">
        <v>12</v>
      </c>
      <c r="N4" t="s">
        <v>19</v>
      </c>
      <c r="O4" t="s">
        <v>20</v>
      </c>
      <c r="P4" t="s">
        <v>21</v>
      </c>
      <c r="Q4" t="s">
        <v>22</v>
      </c>
    </row>
    <row r="5" spans="1:17" x14ac:dyDescent="0.25">
      <c r="A5">
        <v>120</v>
      </c>
      <c r="B5">
        <v>182</v>
      </c>
      <c r="C5" t="b">
        <v>1</v>
      </c>
      <c r="D5" t="b">
        <v>0</v>
      </c>
      <c r="E5">
        <v>3</v>
      </c>
      <c r="F5" t="s">
        <v>55</v>
      </c>
      <c r="G5" t="s">
        <v>56</v>
      </c>
      <c r="H5">
        <v>120</v>
      </c>
      <c r="I5">
        <v>182</v>
      </c>
      <c r="J5">
        <v>62</v>
      </c>
      <c r="K5" t="s">
        <v>57</v>
      </c>
      <c r="L5">
        <v>240</v>
      </c>
      <c r="M5" t="s">
        <v>58</v>
      </c>
      <c r="N5" t="s">
        <v>13</v>
      </c>
      <c r="O5" t="s">
        <v>14</v>
      </c>
      <c r="P5" t="s">
        <v>16</v>
      </c>
      <c r="Q5" t="s">
        <v>159</v>
      </c>
    </row>
    <row r="6" spans="1:17" x14ac:dyDescent="0.25">
      <c r="A6">
        <v>56</v>
      </c>
      <c r="B6">
        <v>208</v>
      </c>
      <c r="C6" t="b">
        <v>1</v>
      </c>
      <c r="D6" t="b">
        <v>0</v>
      </c>
      <c r="E6">
        <v>2</v>
      </c>
      <c r="F6" t="s">
        <v>59</v>
      </c>
      <c r="G6" t="s">
        <v>47</v>
      </c>
      <c r="H6">
        <v>56</v>
      </c>
      <c r="I6">
        <v>208</v>
      </c>
      <c r="J6">
        <v>152</v>
      </c>
      <c r="K6" t="s">
        <v>60</v>
      </c>
      <c r="L6">
        <v>112</v>
      </c>
      <c r="M6" t="s">
        <v>61</v>
      </c>
      <c r="N6" t="s">
        <v>13</v>
      </c>
      <c r="O6" t="s">
        <v>14</v>
      </c>
      <c r="P6" t="s">
        <v>17</v>
      </c>
      <c r="Q6" t="s">
        <v>160</v>
      </c>
    </row>
    <row r="7" spans="1:17" x14ac:dyDescent="0.25">
      <c r="A7">
        <v>115</v>
      </c>
      <c r="B7">
        <v>171</v>
      </c>
      <c r="C7" t="b">
        <v>0</v>
      </c>
      <c r="D7" t="b">
        <v>1</v>
      </c>
      <c r="E7">
        <v>3</v>
      </c>
      <c r="F7" t="s">
        <v>36</v>
      </c>
      <c r="G7" t="s">
        <v>33</v>
      </c>
      <c r="H7">
        <v>115</v>
      </c>
      <c r="I7">
        <v>-85</v>
      </c>
      <c r="J7">
        <v>200</v>
      </c>
      <c r="K7" t="s">
        <v>37</v>
      </c>
      <c r="L7">
        <v>-170</v>
      </c>
      <c r="M7" t="s">
        <v>62</v>
      </c>
      <c r="N7" t="s">
        <v>14</v>
      </c>
      <c r="O7" t="s">
        <v>13</v>
      </c>
      <c r="P7" t="s">
        <v>16</v>
      </c>
      <c r="Q7" t="s">
        <v>161</v>
      </c>
    </row>
    <row r="8" spans="1:17" x14ac:dyDescent="0.25">
      <c r="A8">
        <v>113</v>
      </c>
      <c r="B8">
        <v>244</v>
      </c>
      <c r="C8" t="b">
        <v>1</v>
      </c>
      <c r="D8" t="b">
        <v>1</v>
      </c>
      <c r="E8">
        <v>2</v>
      </c>
      <c r="F8" t="s">
        <v>63</v>
      </c>
      <c r="G8" t="s">
        <v>64</v>
      </c>
      <c r="H8">
        <v>113</v>
      </c>
      <c r="I8">
        <v>-12</v>
      </c>
      <c r="J8">
        <v>125</v>
      </c>
      <c r="K8" t="s">
        <v>65</v>
      </c>
      <c r="L8">
        <v>-24</v>
      </c>
      <c r="M8" t="s">
        <v>66</v>
      </c>
      <c r="N8" t="s">
        <v>13</v>
      </c>
      <c r="O8" t="s">
        <v>13</v>
      </c>
      <c r="P8" t="s">
        <v>17</v>
      </c>
      <c r="Q8" t="s">
        <v>162</v>
      </c>
    </row>
    <row r="9" spans="1:17" x14ac:dyDescent="0.25">
      <c r="A9">
        <v>103</v>
      </c>
      <c r="B9">
        <v>180</v>
      </c>
      <c r="C9" t="b">
        <v>0</v>
      </c>
      <c r="D9" t="b">
        <v>1</v>
      </c>
      <c r="E9">
        <v>1</v>
      </c>
      <c r="F9" t="s">
        <v>67</v>
      </c>
      <c r="G9" t="s">
        <v>68</v>
      </c>
      <c r="H9">
        <v>103</v>
      </c>
      <c r="I9">
        <v>-76</v>
      </c>
      <c r="J9">
        <v>179</v>
      </c>
      <c r="K9" t="s">
        <v>69</v>
      </c>
      <c r="L9">
        <v>-152</v>
      </c>
      <c r="M9" t="s">
        <v>70</v>
      </c>
      <c r="N9" t="s">
        <v>14</v>
      </c>
      <c r="O9" t="s">
        <v>13</v>
      </c>
      <c r="P9" t="s">
        <v>15</v>
      </c>
      <c r="Q9" t="s">
        <v>163</v>
      </c>
    </row>
    <row r="10" spans="1:17" x14ac:dyDescent="0.25">
      <c r="A10">
        <v>59</v>
      </c>
      <c r="B10">
        <v>219</v>
      </c>
      <c r="C10" t="b">
        <v>1</v>
      </c>
      <c r="D10" t="b">
        <v>1</v>
      </c>
      <c r="E10">
        <v>2</v>
      </c>
      <c r="F10" t="s">
        <v>24</v>
      </c>
      <c r="G10" t="s">
        <v>71</v>
      </c>
      <c r="H10">
        <v>59</v>
      </c>
      <c r="I10">
        <v>-37</v>
      </c>
      <c r="J10">
        <v>96</v>
      </c>
      <c r="K10" t="s">
        <v>25</v>
      </c>
      <c r="L10">
        <v>-74</v>
      </c>
      <c r="M10" t="s">
        <v>35</v>
      </c>
      <c r="N10" t="s">
        <v>13</v>
      </c>
      <c r="O10" t="s">
        <v>13</v>
      </c>
      <c r="P10" t="s">
        <v>17</v>
      </c>
      <c r="Q10" t="s">
        <v>164</v>
      </c>
    </row>
    <row r="11" spans="1:17" x14ac:dyDescent="0.25">
      <c r="A11">
        <v>128</v>
      </c>
      <c r="B11">
        <v>88</v>
      </c>
      <c r="C11" t="b">
        <v>1</v>
      </c>
      <c r="D11" t="b">
        <v>0</v>
      </c>
      <c r="E11">
        <v>4</v>
      </c>
      <c r="F11" t="s">
        <v>72</v>
      </c>
      <c r="G11" t="s">
        <v>73</v>
      </c>
      <c r="H11">
        <v>-128</v>
      </c>
      <c r="I11">
        <v>88</v>
      </c>
      <c r="J11">
        <v>216</v>
      </c>
      <c r="K11" t="s">
        <v>48</v>
      </c>
      <c r="L11">
        <v>-256</v>
      </c>
      <c r="M11" t="s">
        <v>74</v>
      </c>
      <c r="N11" t="s">
        <v>13</v>
      </c>
      <c r="O11" t="s">
        <v>14</v>
      </c>
      <c r="P11" t="s">
        <v>18</v>
      </c>
      <c r="Q11" t="s">
        <v>165</v>
      </c>
    </row>
    <row r="12" spans="1:17" x14ac:dyDescent="0.25">
      <c r="A12">
        <v>111</v>
      </c>
      <c r="B12">
        <v>201</v>
      </c>
      <c r="C12" t="b">
        <v>0</v>
      </c>
      <c r="D12" t="b">
        <v>1</v>
      </c>
      <c r="E12">
        <v>4</v>
      </c>
      <c r="F12" t="s">
        <v>40</v>
      </c>
      <c r="G12" t="s">
        <v>75</v>
      </c>
      <c r="H12">
        <v>111</v>
      </c>
      <c r="I12">
        <v>-55</v>
      </c>
      <c r="J12">
        <v>166</v>
      </c>
      <c r="K12" t="s">
        <v>41</v>
      </c>
      <c r="L12">
        <v>-110</v>
      </c>
      <c r="M12" t="s">
        <v>76</v>
      </c>
      <c r="N12" t="s">
        <v>14</v>
      </c>
      <c r="O12" t="s">
        <v>13</v>
      </c>
      <c r="P12" t="s">
        <v>18</v>
      </c>
      <c r="Q12" t="s">
        <v>166</v>
      </c>
    </row>
    <row r="13" spans="1:17" x14ac:dyDescent="0.25">
      <c r="A13">
        <v>210</v>
      </c>
      <c r="B13">
        <v>116</v>
      </c>
      <c r="C13" t="b">
        <v>1</v>
      </c>
      <c r="D13" t="b">
        <v>0</v>
      </c>
      <c r="E13">
        <v>3</v>
      </c>
      <c r="F13" t="s">
        <v>77</v>
      </c>
      <c r="G13" t="s">
        <v>53</v>
      </c>
      <c r="H13">
        <v>-46</v>
      </c>
      <c r="I13">
        <v>116</v>
      </c>
      <c r="J13">
        <v>162</v>
      </c>
      <c r="K13" t="s">
        <v>54</v>
      </c>
      <c r="L13">
        <v>-92</v>
      </c>
      <c r="M13" t="s">
        <v>78</v>
      </c>
      <c r="N13" t="s">
        <v>13</v>
      </c>
      <c r="O13" t="s">
        <v>14</v>
      </c>
      <c r="P13" t="s">
        <v>16</v>
      </c>
      <c r="Q13" t="s">
        <v>167</v>
      </c>
    </row>
    <row r="14" spans="1:17" x14ac:dyDescent="0.25">
      <c r="A14">
        <v>68</v>
      </c>
      <c r="B14">
        <v>183</v>
      </c>
      <c r="C14" t="b">
        <v>1</v>
      </c>
      <c r="D14" t="b">
        <v>0</v>
      </c>
      <c r="E14">
        <v>1</v>
      </c>
      <c r="F14" t="s">
        <v>79</v>
      </c>
      <c r="G14" t="s">
        <v>49</v>
      </c>
      <c r="H14">
        <v>68</v>
      </c>
      <c r="I14">
        <v>183</v>
      </c>
      <c r="J14">
        <v>115</v>
      </c>
      <c r="K14" t="s">
        <v>50</v>
      </c>
      <c r="L14">
        <v>136</v>
      </c>
      <c r="M14" t="s">
        <v>80</v>
      </c>
      <c r="N14" t="s">
        <v>13</v>
      </c>
      <c r="O14" t="s">
        <v>14</v>
      </c>
      <c r="P14" t="s">
        <v>15</v>
      </c>
      <c r="Q14" t="s">
        <v>168</v>
      </c>
    </row>
    <row r="15" spans="1:17" x14ac:dyDescent="0.25">
      <c r="A15">
        <v>53</v>
      </c>
      <c r="B15">
        <v>131</v>
      </c>
      <c r="C15" t="b">
        <v>1</v>
      </c>
      <c r="D15" t="b">
        <v>0</v>
      </c>
      <c r="E15">
        <v>4</v>
      </c>
      <c r="F15" t="s">
        <v>34</v>
      </c>
      <c r="G15" t="s">
        <v>81</v>
      </c>
      <c r="H15">
        <v>53</v>
      </c>
      <c r="I15">
        <v>131</v>
      </c>
      <c r="J15">
        <v>78</v>
      </c>
      <c r="K15" t="s">
        <v>82</v>
      </c>
      <c r="L15">
        <v>106</v>
      </c>
      <c r="M15" t="s">
        <v>52</v>
      </c>
      <c r="N15" t="s">
        <v>13</v>
      </c>
      <c r="O15" t="s">
        <v>14</v>
      </c>
      <c r="P15" t="s">
        <v>18</v>
      </c>
      <c r="Q15" t="s">
        <v>169</v>
      </c>
    </row>
    <row r="16" spans="1:17" x14ac:dyDescent="0.25">
      <c r="A16">
        <v>169</v>
      </c>
      <c r="B16">
        <v>94</v>
      </c>
      <c r="C16" t="b">
        <v>0</v>
      </c>
      <c r="D16" t="b">
        <v>1</v>
      </c>
      <c r="E16">
        <v>4</v>
      </c>
      <c r="F16" t="s">
        <v>83</v>
      </c>
      <c r="G16" t="s">
        <v>43</v>
      </c>
      <c r="H16">
        <v>169</v>
      </c>
      <c r="I16">
        <v>94</v>
      </c>
      <c r="J16">
        <v>75</v>
      </c>
      <c r="K16" t="s">
        <v>84</v>
      </c>
      <c r="L16">
        <v>188</v>
      </c>
      <c r="M16" t="s">
        <v>85</v>
      </c>
      <c r="N16" t="s">
        <v>14</v>
      </c>
      <c r="O16" t="s">
        <v>13</v>
      </c>
      <c r="P16" t="s">
        <v>18</v>
      </c>
      <c r="Q16" t="s">
        <v>170</v>
      </c>
    </row>
    <row r="17" spans="1:17" x14ac:dyDescent="0.25">
      <c r="A17">
        <v>233</v>
      </c>
      <c r="B17">
        <v>71</v>
      </c>
      <c r="C17" t="b">
        <v>0</v>
      </c>
      <c r="D17" t="b">
        <v>1</v>
      </c>
      <c r="E17">
        <v>2</v>
      </c>
      <c r="F17" t="s">
        <v>86</v>
      </c>
      <c r="G17" t="s">
        <v>27</v>
      </c>
      <c r="H17">
        <v>233</v>
      </c>
      <c r="I17">
        <v>71</v>
      </c>
      <c r="J17">
        <v>162</v>
      </c>
      <c r="K17" t="s">
        <v>38</v>
      </c>
      <c r="L17">
        <v>142</v>
      </c>
      <c r="M17" t="s">
        <v>87</v>
      </c>
      <c r="N17" t="s">
        <v>14</v>
      </c>
      <c r="O17" t="s">
        <v>13</v>
      </c>
      <c r="P17" t="s">
        <v>17</v>
      </c>
      <c r="Q17" t="s">
        <v>171</v>
      </c>
    </row>
    <row r="18" spans="1:17" x14ac:dyDescent="0.25">
      <c r="A18">
        <v>202</v>
      </c>
      <c r="B18">
        <v>105</v>
      </c>
      <c r="C18" t="b">
        <v>1</v>
      </c>
      <c r="D18" t="b">
        <v>0</v>
      </c>
      <c r="E18">
        <v>1</v>
      </c>
      <c r="F18" t="s">
        <v>88</v>
      </c>
      <c r="G18" t="s">
        <v>28</v>
      </c>
      <c r="H18">
        <v>-54</v>
      </c>
      <c r="I18">
        <v>105</v>
      </c>
      <c r="J18">
        <v>159</v>
      </c>
      <c r="K18" t="s">
        <v>29</v>
      </c>
      <c r="L18">
        <v>-108</v>
      </c>
      <c r="M18" t="s">
        <v>89</v>
      </c>
      <c r="N18" t="s">
        <v>13</v>
      </c>
      <c r="O18" t="s">
        <v>14</v>
      </c>
      <c r="P18" t="s">
        <v>15</v>
      </c>
      <c r="Q18" t="s">
        <v>172</v>
      </c>
    </row>
    <row r="19" spans="1:17" x14ac:dyDescent="0.25">
      <c r="A19">
        <v>223</v>
      </c>
      <c r="B19">
        <v>91</v>
      </c>
      <c r="C19" t="b">
        <v>0</v>
      </c>
      <c r="D19" t="b">
        <v>1</v>
      </c>
      <c r="E19">
        <v>3</v>
      </c>
      <c r="F19" t="s">
        <v>90</v>
      </c>
      <c r="G19" t="s">
        <v>91</v>
      </c>
      <c r="H19">
        <v>223</v>
      </c>
      <c r="I19">
        <v>91</v>
      </c>
      <c r="J19">
        <v>132</v>
      </c>
      <c r="K19" t="s">
        <v>92</v>
      </c>
      <c r="L19">
        <v>182</v>
      </c>
      <c r="M19" t="s">
        <v>93</v>
      </c>
      <c r="N19" t="s">
        <v>14</v>
      </c>
      <c r="O19" t="s">
        <v>13</v>
      </c>
      <c r="P19" t="s">
        <v>16</v>
      </c>
      <c r="Q19" t="s">
        <v>173</v>
      </c>
    </row>
    <row r="20" spans="1:17" x14ac:dyDescent="0.25">
      <c r="A20">
        <v>129</v>
      </c>
      <c r="B20">
        <v>108</v>
      </c>
      <c r="C20" t="b">
        <v>0</v>
      </c>
      <c r="D20" t="b">
        <v>1</v>
      </c>
      <c r="E20">
        <v>1</v>
      </c>
      <c r="F20" t="s">
        <v>94</v>
      </c>
      <c r="G20" t="s">
        <v>44</v>
      </c>
      <c r="H20">
        <v>129</v>
      </c>
      <c r="I20">
        <v>108</v>
      </c>
      <c r="J20">
        <v>21</v>
      </c>
      <c r="K20" t="s">
        <v>95</v>
      </c>
      <c r="L20">
        <v>216</v>
      </c>
      <c r="M20" t="s">
        <v>96</v>
      </c>
      <c r="N20" t="s">
        <v>14</v>
      </c>
      <c r="O20" t="s">
        <v>13</v>
      </c>
      <c r="P20" t="s">
        <v>15</v>
      </c>
      <c r="Q20" t="s">
        <v>174</v>
      </c>
    </row>
    <row r="21" spans="1:17" x14ac:dyDescent="0.25">
      <c r="A21">
        <v>201</v>
      </c>
      <c r="B21">
        <v>57</v>
      </c>
      <c r="C21" t="b">
        <v>0</v>
      </c>
      <c r="D21" t="b">
        <v>1</v>
      </c>
      <c r="E21">
        <v>2</v>
      </c>
      <c r="F21" t="s">
        <v>75</v>
      </c>
      <c r="G21" t="s">
        <v>30</v>
      </c>
      <c r="H21">
        <v>201</v>
      </c>
      <c r="I21">
        <v>57</v>
      </c>
      <c r="J21">
        <v>144</v>
      </c>
      <c r="K21" t="s">
        <v>97</v>
      </c>
      <c r="L21">
        <v>114</v>
      </c>
      <c r="M21" t="s">
        <v>98</v>
      </c>
      <c r="N21" t="s">
        <v>14</v>
      </c>
      <c r="O21" t="s">
        <v>13</v>
      </c>
      <c r="P21" t="s">
        <v>17</v>
      </c>
      <c r="Q21" t="s">
        <v>175</v>
      </c>
    </row>
    <row r="22" spans="1:17" x14ac:dyDescent="0.25">
      <c r="A22">
        <v>115</v>
      </c>
      <c r="B22">
        <v>155</v>
      </c>
      <c r="C22" t="b">
        <v>0</v>
      </c>
      <c r="D22" t="b">
        <v>1</v>
      </c>
      <c r="E22">
        <v>3</v>
      </c>
      <c r="F22" t="s">
        <v>36</v>
      </c>
      <c r="G22" t="s">
        <v>99</v>
      </c>
      <c r="H22">
        <v>115</v>
      </c>
      <c r="I22">
        <v>-101</v>
      </c>
      <c r="J22">
        <v>216</v>
      </c>
      <c r="K22" t="s">
        <v>37</v>
      </c>
      <c r="L22">
        <v>-202</v>
      </c>
      <c r="M22" t="s">
        <v>100</v>
      </c>
      <c r="N22" t="s">
        <v>14</v>
      </c>
      <c r="O22" t="s">
        <v>13</v>
      </c>
      <c r="P22" t="s">
        <v>16</v>
      </c>
      <c r="Q22" t="s">
        <v>176</v>
      </c>
    </row>
    <row r="23" spans="1:17" x14ac:dyDescent="0.25">
      <c r="A23">
        <v>137</v>
      </c>
      <c r="B23">
        <v>118</v>
      </c>
      <c r="C23" t="b">
        <v>1</v>
      </c>
      <c r="D23" t="b">
        <v>0</v>
      </c>
      <c r="E23">
        <v>4</v>
      </c>
      <c r="F23" t="s">
        <v>101</v>
      </c>
      <c r="G23" t="s">
        <v>102</v>
      </c>
      <c r="H23">
        <v>-119</v>
      </c>
      <c r="I23">
        <v>118</v>
      </c>
      <c r="J23">
        <v>237</v>
      </c>
      <c r="K23" t="s">
        <v>103</v>
      </c>
      <c r="L23">
        <v>-238</v>
      </c>
      <c r="M23" t="s">
        <v>104</v>
      </c>
      <c r="N23" t="s">
        <v>13</v>
      </c>
      <c r="O23" t="s">
        <v>14</v>
      </c>
      <c r="P23" t="s">
        <v>18</v>
      </c>
      <c r="Q23" t="s">
        <v>177</v>
      </c>
    </row>
    <row r="24" spans="1:17" x14ac:dyDescent="0.25">
      <c r="A24">
        <v>152</v>
      </c>
      <c r="B24">
        <v>102</v>
      </c>
      <c r="C24" t="b">
        <v>1</v>
      </c>
      <c r="D24" t="b">
        <v>1</v>
      </c>
      <c r="E24">
        <v>3</v>
      </c>
      <c r="F24" t="s">
        <v>105</v>
      </c>
      <c r="G24" t="s">
        <v>106</v>
      </c>
      <c r="H24">
        <v>-104</v>
      </c>
      <c r="I24">
        <v>102</v>
      </c>
      <c r="J24">
        <v>206</v>
      </c>
      <c r="K24" t="s">
        <v>107</v>
      </c>
      <c r="L24">
        <v>-208</v>
      </c>
      <c r="M24" t="s">
        <v>108</v>
      </c>
      <c r="N24" t="s">
        <v>13</v>
      </c>
      <c r="O24" t="s">
        <v>13</v>
      </c>
      <c r="P24" t="s">
        <v>16</v>
      </c>
      <c r="Q24" t="s">
        <v>178</v>
      </c>
    </row>
    <row r="25" spans="1:17" x14ac:dyDescent="0.25">
      <c r="A25">
        <v>76</v>
      </c>
      <c r="B25">
        <v>169</v>
      </c>
      <c r="C25" t="b">
        <v>1</v>
      </c>
      <c r="D25" t="b">
        <v>1</v>
      </c>
      <c r="E25">
        <v>2</v>
      </c>
      <c r="F25" t="s">
        <v>109</v>
      </c>
      <c r="G25" t="s">
        <v>83</v>
      </c>
      <c r="H25">
        <v>76</v>
      </c>
      <c r="I25">
        <v>-87</v>
      </c>
      <c r="J25">
        <v>163</v>
      </c>
      <c r="K25" t="s">
        <v>110</v>
      </c>
      <c r="L25">
        <v>-174</v>
      </c>
      <c r="M25" t="s">
        <v>111</v>
      </c>
      <c r="N25" t="s">
        <v>13</v>
      </c>
      <c r="O25" t="s">
        <v>13</v>
      </c>
      <c r="P25" t="s">
        <v>17</v>
      </c>
      <c r="Q25" t="s">
        <v>179</v>
      </c>
    </row>
    <row r="26" spans="1:17" x14ac:dyDescent="0.25">
      <c r="A26">
        <v>176</v>
      </c>
      <c r="B26">
        <v>105</v>
      </c>
      <c r="C26" t="b">
        <v>1</v>
      </c>
      <c r="D26" t="b">
        <v>1</v>
      </c>
      <c r="E26">
        <v>4</v>
      </c>
      <c r="F26" t="s">
        <v>42</v>
      </c>
      <c r="G26" t="s">
        <v>28</v>
      </c>
      <c r="H26">
        <v>-80</v>
      </c>
      <c r="I26">
        <v>105</v>
      </c>
      <c r="J26">
        <v>185</v>
      </c>
      <c r="K26" t="s">
        <v>29</v>
      </c>
      <c r="L26">
        <v>-160</v>
      </c>
      <c r="M26" t="s">
        <v>112</v>
      </c>
      <c r="N26" t="s">
        <v>13</v>
      </c>
      <c r="O26" t="s">
        <v>13</v>
      </c>
      <c r="P26" t="s">
        <v>18</v>
      </c>
      <c r="Q26" t="s">
        <v>180</v>
      </c>
    </row>
    <row r="27" spans="1:17" x14ac:dyDescent="0.25">
      <c r="A27">
        <v>233</v>
      </c>
      <c r="B27">
        <v>51</v>
      </c>
      <c r="C27" t="b">
        <v>1</v>
      </c>
      <c r="D27" t="b">
        <v>0</v>
      </c>
      <c r="E27">
        <v>1</v>
      </c>
      <c r="F27" t="s">
        <v>86</v>
      </c>
      <c r="G27" t="s">
        <v>113</v>
      </c>
      <c r="H27">
        <v>-23</v>
      </c>
      <c r="I27">
        <v>51</v>
      </c>
      <c r="J27">
        <v>74</v>
      </c>
      <c r="K27" t="s">
        <v>89</v>
      </c>
      <c r="L27">
        <v>-46</v>
      </c>
      <c r="M27" t="s">
        <v>114</v>
      </c>
      <c r="N27" t="s">
        <v>13</v>
      </c>
      <c r="O27" t="s">
        <v>14</v>
      </c>
      <c r="P27" t="s">
        <v>15</v>
      </c>
      <c r="Q27" t="s">
        <v>181</v>
      </c>
    </row>
    <row r="28" spans="1:17" x14ac:dyDescent="0.25">
      <c r="A28">
        <v>59</v>
      </c>
      <c r="B28">
        <v>135</v>
      </c>
      <c r="C28" t="b">
        <v>0</v>
      </c>
      <c r="D28" t="b">
        <v>1</v>
      </c>
      <c r="E28">
        <v>2</v>
      </c>
      <c r="F28" t="s">
        <v>24</v>
      </c>
      <c r="G28" t="s">
        <v>115</v>
      </c>
      <c r="H28">
        <v>59</v>
      </c>
      <c r="I28">
        <v>-121</v>
      </c>
      <c r="J28">
        <v>180</v>
      </c>
      <c r="K28" t="s">
        <v>25</v>
      </c>
      <c r="L28">
        <v>-242</v>
      </c>
      <c r="M28" t="s">
        <v>116</v>
      </c>
      <c r="N28" t="s">
        <v>14</v>
      </c>
      <c r="O28" t="s">
        <v>13</v>
      </c>
      <c r="P28" t="s">
        <v>17</v>
      </c>
      <c r="Q28" t="s">
        <v>182</v>
      </c>
    </row>
    <row r="29" spans="1:17" x14ac:dyDescent="0.25">
      <c r="A29">
        <v>174</v>
      </c>
      <c r="B29">
        <v>99</v>
      </c>
      <c r="C29" t="b">
        <v>0</v>
      </c>
      <c r="D29" t="b">
        <v>1</v>
      </c>
      <c r="E29">
        <v>4</v>
      </c>
      <c r="F29" t="s">
        <v>117</v>
      </c>
      <c r="G29" t="s">
        <v>118</v>
      </c>
      <c r="H29">
        <v>174</v>
      </c>
      <c r="I29">
        <v>99</v>
      </c>
      <c r="J29">
        <v>75</v>
      </c>
      <c r="K29" t="s">
        <v>119</v>
      </c>
      <c r="L29">
        <v>198</v>
      </c>
      <c r="M29" t="s">
        <v>51</v>
      </c>
      <c r="N29" t="s">
        <v>14</v>
      </c>
      <c r="O29" t="s">
        <v>13</v>
      </c>
      <c r="P29" t="s">
        <v>18</v>
      </c>
      <c r="Q29" t="s">
        <v>183</v>
      </c>
    </row>
    <row r="30" spans="1:17" x14ac:dyDescent="0.25">
      <c r="A30">
        <v>68</v>
      </c>
      <c r="B30">
        <v>137</v>
      </c>
      <c r="C30" t="b">
        <v>0</v>
      </c>
      <c r="D30" t="b">
        <v>1</v>
      </c>
      <c r="E30">
        <v>3</v>
      </c>
      <c r="F30" t="s">
        <v>79</v>
      </c>
      <c r="G30" t="s">
        <v>101</v>
      </c>
      <c r="H30">
        <v>68</v>
      </c>
      <c r="I30">
        <v>-119</v>
      </c>
      <c r="J30">
        <v>187</v>
      </c>
      <c r="K30" t="s">
        <v>120</v>
      </c>
      <c r="L30">
        <v>-238</v>
      </c>
      <c r="M30" t="s">
        <v>121</v>
      </c>
      <c r="N30" t="s">
        <v>14</v>
      </c>
      <c r="O30" t="s">
        <v>13</v>
      </c>
      <c r="P30" t="s">
        <v>16</v>
      </c>
      <c r="Q30" t="s">
        <v>184</v>
      </c>
    </row>
    <row r="31" spans="1:17" x14ac:dyDescent="0.25">
      <c r="A31">
        <v>154</v>
      </c>
      <c r="B31">
        <v>79</v>
      </c>
      <c r="C31" t="b">
        <v>0</v>
      </c>
      <c r="D31" t="b">
        <v>1</v>
      </c>
      <c r="E31">
        <v>2</v>
      </c>
      <c r="F31" t="s">
        <v>122</v>
      </c>
      <c r="G31" t="s">
        <v>123</v>
      </c>
      <c r="H31">
        <v>154</v>
      </c>
      <c r="I31">
        <v>79</v>
      </c>
      <c r="J31">
        <v>75</v>
      </c>
      <c r="K31" t="s">
        <v>124</v>
      </c>
      <c r="L31">
        <v>158</v>
      </c>
      <c r="M31" t="s">
        <v>38</v>
      </c>
      <c r="N31" t="s">
        <v>14</v>
      </c>
      <c r="O31" t="s">
        <v>13</v>
      </c>
      <c r="P31" t="s">
        <v>17</v>
      </c>
      <c r="Q31" t="s">
        <v>185</v>
      </c>
    </row>
    <row r="32" spans="1:17" x14ac:dyDescent="0.25">
      <c r="A32">
        <v>175</v>
      </c>
      <c r="B32">
        <v>52</v>
      </c>
      <c r="C32" t="b">
        <v>0</v>
      </c>
      <c r="D32" t="b">
        <v>1</v>
      </c>
      <c r="E32">
        <v>3</v>
      </c>
      <c r="F32" t="s">
        <v>125</v>
      </c>
      <c r="G32" t="s">
        <v>126</v>
      </c>
      <c r="H32">
        <v>175</v>
      </c>
      <c r="I32">
        <v>52</v>
      </c>
      <c r="J32">
        <v>123</v>
      </c>
      <c r="K32" t="s">
        <v>127</v>
      </c>
      <c r="L32">
        <v>104</v>
      </c>
      <c r="M32" t="s">
        <v>128</v>
      </c>
      <c r="N32" t="s">
        <v>14</v>
      </c>
      <c r="O32" t="s">
        <v>13</v>
      </c>
      <c r="P32" t="s">
        <v>16</v>
      </c>
      <c r="Q32" t="s">
        <v>186</v>
      </c>
    </row>
    <row r="33" spans="1:17" x14ac:dyDescent="0.25">
      <c r="A33">
        <v>231</v>
      </c>
      <c r="B33">
        <v>70</v>
      </c>
      <c r="C33" t="b">
        <v>0</v>
      </c>
      <c r="D33" t="b">
        <v>1</v>
      </c>
      <c r="E33">
        <v>4</v>
      </c>
      <c r="F33" t="s">
        <v>23</v>
      </c>
      <c r="G33" t="s">
        <v>129</v>
      </c>
      <c r="H33">
        <v>231</v>
      </c>
      <c r="I33">
        <v>70</v>
      </c>
      <c r="J33">
        <v>161</v>
      </c>
      <c r="K33" t="s">
        <v>130</v>
      </c>
      <c r="L33">
        <v>140</v>
      </c>
      <c r="M33" t="s">
        <v>131</v>
      </c>
      <c r="N33" t="s">
        <v>14</v>
      </c>
      <c r="O33" t="s">
        <v>13</v>
      </c>
      <c r="P33" t="s">
        <v>18</v>
      </c>
      <c r="Q33" t="s">
        <v>187</v>
      </c>
    </row>
    <row r="34" spans="1:17" x14ac:dyDescent="0.25">
      <c r="A34">
        <v>104</v>
      </c>
      <c r="B34">
        <v>215</v>
      </c>
      <c r="C34" t="b">
        <v>0</v>
      </c>
      <c r="D34" t="b">
        <v>1</v>
      </c>
      <c r="E34">
        <v>4</v>
      </c>
      <c r="F34" t="s">
        <v>39</v>
      </c>
      <c r="G34" t="s">
        <v>132</v>
      </c>
      <c r="H34">
        <v>104</v>
      </c>
      <c r="I34">
        <v>-41</v>
      </c>
      <c r="J34">
        <v>145</v>
      </c>
      <c r="K34" t="s">
        <v>133</v>
      </c>
      <c r="L34">
        <v>-82</v>
      </c>
      <c r="M34" t="s">
        <v>134</v>
      </c>
      <c r="N34" t="s">
        <v>14</v>
      </c>
      <c r="O34" t="s">
        <v>13</v>
      </c>
      <c r="P34" t="s">
        <v>18</v>
      </c>
      <c r="Q34" t="s">
        <v>188</v>
      </c>
    </row>
    <row r="35" spans="1:17" x14ac:dyDescent="0.25">
      <c r="A35">
        <v>155</v>
      </c>
      <c r="B35">
        <v>64</v>
      </c>
      <c r="C35" t="b">
        <v>1</v>
      </c>
      <c r="D35" t="b">
        <v>0</v>
      </c>
      <c r="E35">
        <v>2</v>
      </c>
      <c r="F35" t="s">
        <v>99</v>
      </c>
      <c r="G35" t="s">
        <v>135</v>
      </c>
      <c r="H35">
        <v>-101</v>
      </c>
      <c r="I35">
        <v>64</v>
      </c>
      <c r="J35">
        <v>165</v>
      </c>
      <c r="K35" t="s">
        <v>136</v>
      </c>
      <c r="L35">
        <v>-202</v>
      </c>
      <c r="M35" t="s">
        <v>137</v>
      </c>
      <c r="N35" t="s">
        <v>13</v>
      </c>
      <c r="O35" t="s">
        <v>14</v>
      </c>
      <c r="P35" t="s">
        <v>17</v>
      </c>
      <c r="Q35" t="s">
        <v>189</v>
      </c>
    </row>
    <row r="36" spans="1:17" x14ac:dyDescent="0.25">
      <c r="A36">
        <v>67</v>
      </c>
      <c r="B36">
        <v>183</v>
      </c>
      <c r="C36" t="b">
        <v>0</v>
      </c>
      <c r="D36" t="b">
        <v>1</v>
      </c>
      <c r="E36">
        <v>4</v>
      </c>
      <c r="F36" t="s">
        <v>26</v>
      </c>
      <c r="G36" t="s">
        <v>49</v>
      </c>
      <c r="H36">
        <v>67</v>
      </c>
      <c r="I36">
        <v>-73</v>
      </c>
      <c r="J36">
        <v>140</v>
      </c>
      <c r="K36" t="s">
        <v>138</v>
      </c>
      <c r="L36">
        <v>-146</v>
      </c>
      <c r="M36" t="s">
        <v>139</v>
      </c>
      <c r="N36" t="s">
        <v>14</v>
      </c>
      <c r="O36" t="s">
        <v>13</v>
      </c>
      <c r="P36" t="s">
        <v>18</v>
      </c>
      <c r="Q36" t="s">
        <v>190</v>
      </c>
    </row>
    <row r="37" spans="1:17" x14ac:dyDescent="0.25">
      <c r="A37">
        <v>182</v>
      </c>
      <c r="B37">
        <v>110</v>
      </c>
      <c r="C37" t="b">
        <v>1</v>
      </c>
      <c r="D37" t="b">
        <v>0</v>
      </c>
      <c r="E37">
        <v>2</v>
      </c>
      <c r="F37" t="s">
        <v>56</v>
      </c>
      <c r="G37" t="s">
        <v>140</v>
      </c>
      <c r="H37">
        <v>-74</v>
      </c>
      <c r="I37">
        <v>110</v>
      </c>
      <c r="J37">
        <v>184</v>
      </c>
      <c r="K37" t="s">
        <v>141</v>
      </c>
      <c r="L37">
        <v>-148</v>
      </c>
      <c r="M37" t="s">
        <v>142</v>
      </c>
      <c r="N37" t="s">
        <v>13</v>
      </c>
      <c r="O37" t="s">
        <v>14</v>
      </c>
      <c r="P37" t="s">
        <v>17</v>
      </c>
      <c r="Q37" t="s">
        <v>191</v>
      </c>
    </row>
    <row r="38" spans="1:17" x14ac:dyDescent="0.25">
      <c r="A38">
        <v>133</v>
      </c>
      <c r="B38">
        <v>127</v>
      </c>
      <c r="C38" t="b">
        <v>0</v>
      </c>
      <c r="D38" t="b">
        <v>1</v>
      </c>
      <c r="E38">
        <v>4</v>
      </c>
      <c r="F38" t="s">
        <v>143</v>
      </c>
      <c r="G38" t="s">
        <v>144</v>
      </c>
      <c r="H38">
        <v>133</v>
      </c>
      <c r="I38">
        <v>127</v>
      </c>
      <c r="J38">
        <v>6</v>
      </c>
      <c r="K38" t="s">
        <v>145</v>
      </c>
      <c r="L38">
        <v>254</v>
      </c>
      <c r="M38" t="s">
        <v>146</v>
      </c>
      <c r="N38" t="s">
        <v>14</v>
      </c>
      <c r="O38" t="s">
        <v>13</v>
      </c>
      <c r="P38" t="s">
        <v>18</v>
      </c>
      <c r="Q38" t="s">
        <v>192</v>
      </c>
    </row>
    <row r="39" spans="1:17" x14ac:dyDescent="0.25">
      <c r="A39">
        <v>57</v>
      </c>
      <c r="B39">
        <v>235</v>
      </c>
      <c r="C39" t="b">
        <v>0</v>
      </c>
      <c r="D39" t="b">
        <v>1</v>
      </c>
      <c r="E39">
        <v>4</v>
      </c>
      <c r="F39" t="s">
        <v>30</v>
      </c>
      <c r="G39" t="s">
        <v>147</v>
      </c>
      <c r="H39">
        <v>57</v>
      </c>
      <c r="I39">
        <v>-21</v>
      </c>
      <c r="J39">
        <v>78</v>
      </c>
      <c r="K39" t="s">
        <v>31</v>
      </c>
      <c r="L39">
        <v>-42</v>
      </c>
      <c r="M39" t="s">
        <v>142</v>
      </c>
      <c r="N39" t="s">
        <v>14</v>
      </c>
      <c r="O39" t="s">
        <v>13</v>
      </c>
      <c r="P39" t="s">
        <v>18</v>
      </c>
      <c r="Q39" t="s">
        <v>193</v>
      </c>
    </row>
    <row r="40" spans="1:17" x14ac:dyDescent="0.25">
      <c r="A40">
        <v>244</v>
      </c>
      <c r="B40">
        <v>113</v>
      </c>
      <c r="C40" t="b">
        <v>1</v>
      </c>
      <c r="D40" t="b">
        <v>0</v>
      </c>
      <c r="E40">
        <v>4</v>
      </c>
      <c r="F40" t="s">
        <v>64</v>
      </c>
      <c r="G40" t="s">
        <v>63</v>
      </c>
      <c r="H40">
        <v>-12</v>
      </c>
      <c r="I40">
        <v>113</v>
      </c>
      <c r="J40">
        <v>125</v>
      </c>
      <c r="K40" t="s">
        <v>65</v>
      </c>
      <c r="L40">
        <v>-24</v>
      </c>
      <c r="M40" t="s">
        <v>66</v>
      </c>
      <c r="N40" t="s">
        <v>13</v>
      </c>
      <c r="O40" t="s">
        <v>14</v>
      </c>
      <c r="P40" t="s">
        <v>18</v>
      </c>
      <c r="Q40" t="s">
        <v>194</v>
      </c>
    </row>
    <row r="41" spans="1:17" x14ac:dyDescent="0.25">
      <c r="A41">
        <v>161</v>
      </c>
      <c r="B41">
        <v>62</v>
      </c>
      <c r="C41" t="b">
        <v>0</v>
      </c>
      <c r="D41" t="b">
        <v>1</v>
      </c>
      <c r="E41">
        <v>4</v>
      </c>
      <c r="F41" t="s">
        <v>148</v>
      </c>
      <c r="G41" t="s">
        <v>32</v>
      </c>
      <c r="H41">
        <v>161</v>
      </c>
      <c r="I41">
        <v>62</v>
      </c>
      <c r="J41">
        <v>99</v>
      </c>
      <c r="K41" t="s">
        <v>149</v>
      </c>
      <c r="L41">
        <v>124</v>
      </c>
      <c r="M41" t="s">
        <v>92</v>
      </c>
      <c r="N41" t="s">
        <v>14</v>
      </c>
      <c r="O41" t="s">
        <v>13</v>
      </c>
      <c r="P41" t="s">
        <v>18</v>
      </c>
      <c r="Q41" t="s">
        <v>195</v>
      </c>
    </row>
    <row r="42" spans="1:17" x14ac:dyDescent="0.25">
      <c r="A42">
        <v>143</v>
      </c>
      <c r="B42">
        <v>80</v>
      </c>
      <c r="C42" t="b">
        <v>1</v>
      </c>
      <c r="D42" t="b">
        <v>1</v>
      </c>
      <c r="E42">
        <v>1</v>
      </c>
      <c r="F42" t="s">
        <v>150</v>
      </c>
      <c r="G42" t="s">
        <v>151</v>
      </c>
      <c r="H42">
        <v>-113</v>
      </c>
      <c r="I42">
        <v>80</v>
      </c>
      <c r="J42">
        <v>193</v>
      </c>
      <c r="K42" t="s">
        <v>152</v>
      </c>
      <c r="L42">
        <v>-226</v>
      </c>
      <c r="M42" t="s">
        <v>153</v>
      </c>
      <c r="N42" t="s">
        <v>13</v>
      </c>
      <c r="O42" t="s">
        <v>13</v>
      </c>
      <c r="P42" t="s">
        <v>15</v>
      </c>
      <c r="Q42" t="s">
        <v>196</v>
      </c>
    </row>
    <row r="43" spans="1:17" x14ac:dyDescent="0.25">
      <c r="A43">
        <v>134</v>
      </c>
      <c r="B43">
        <v>109</v>
      </c>
      <c r="C43" t="b">
        <v>0</v>
      </c>
      <c r="D43" t="b">
        <v>1</v>
      </c>
      <c r="E43">
        <v>3</v>
      </c>
      <c r="F43" t="s">
        <v>45</v>
      </c>
      <c r="G43" t="s">
        <v>154</v>
      </c>
      <c r="H43">
        <v>134</v>
      </c>
      <c r="I43">
        <v>109</v>
      </c>
      <c r="J43">
        <v>25</v>
      </c>
      <c r="K43" t="s">
        <v>46</v>
      </c>
      <c r="L43">
        <v>218</v>
      </c>
      <c r="M43" t="s">
        <v>155</v>
      </c>
      <c r="N43" t="s">
        <v>14</v>
      </c>
      <c r="O43" t="s">
        <v>13</v>
      </c>
      <c r="P43" t="s">
        <v>16</v>
      </c>
      <c r="Q43" t="s">
        <v>197</v>
      </c>
    </row>
    <row r="44" spans="1:17" x14ac:dyDescent="0.25">
      <c r="A44">
        <v>205</v>
      </c>
      <c r="B44">
        <v>76</v>
      </c>
      <c r="C44" t="b">
        <v>0</v>
      </c>
      <c r="D44" t="b">
        <v>1</v>
      </c>
      <c r="E44">
        <v>3</v>
      </c>
      <c r="F44" t="s">
        <v>156</v>
      </c>
      <c r="G44" t="s">
        <v>109</v>
      </c>
      <c r="H44">
        <v>205</v>
      </c>
      <c r="I44">
        <v>76</v>
      </c>
      <c r="J44">
        <v>129</v>
      </c>
      <c r="K44" t="s">
        <v>157</v>
      </c>
      <c r="L44">
        <v>152</v>
      </c>
      <c r="M44" t="s">
        <v>158</v>
      </c>
      <c r="N44" t="s">
        <v>14</v>
      </c>
      <c r="O44" t="s">
        <v>13</v>
      </c>
      <c r="P44" t="s">
        <v>16</v>
      </c>
      <c r="Q44" t="s">
        <v>198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"/>
  <sheetViews>
    <sheetView workbookViewId="0">
      <selection activeCell="B1" sqref="B1"/>
    </sheetView>
  </sheetViews>
  <sheetFormatPr defaultRowHeight="15" x14ac:dyDescent="0.25"/>
  <cols>
    <col min="2" max="2" width="39.28515625" bestFit="1" customWidth="1"/>
  </cols>
  <sheetData>
    <row r="1" spans="1:2" x14ac:dyDescent="0.25">
      <c r="A1" t="b">
        <v>1</v>
      </c>
      <c r="B1" t="s">
        <v>13</v>
      </c>
    </row>
    <row r="2" spans="1:2" x14ac:dyDescent="0.25">
      <c r="A2" t="b">
        <v>0</v>
      </c>
      <c r="B2" t="s">
        <v>14</v>
      </c>
    </row>
    <row r="4" spans="1:2" x14ac:dyDescent="0.25">
      <c r="A4">
        <v>1</v>
      </c>
      <c r="B4" t="s">
        <v>15</v>
      </c>
    </row>
    <row r="5" spans="1:2" x14ac:dyDescent="0.25">
      <c r="A5">
        <v>2</v>
      </c>
      <c r="B5" t="s">
        <v>17</v>
      </c>
    </row>
    <row r="6" spans="1:2" x14ac:dyDescent="0.25">
      <c r="A6">
        <v>3</v>
      </c>
      <c r="B6" t="s">
        <v>16</v>
      </c>
    </row>
    <row r="7" spans="1:2" x14ac:dyDescent="0.25">
      <c r="A7">
        <v>4</v>
      </c>
      <c r="B7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6</vt:i4>
      </vt:variant>
    </vt:vector>
  </HeadingPairs>
  <TitlesOfParts>
    <vt:vector size="8" baseType="lpstr">
      <vt:lpstr>Feladatok</vt:lpstr>
      <vt:lpstr>Szövegek</vt:lpstr>
      <vt:lpstr>átlag</vt:lpstr>
      <vt:lpstr>előjeles</vt:lpstr>
      <vt:lpstr>előjelnélküli</vt:lpstr>
      <vt:lpstr>eltérés</vt:lpstr>
      <vt:lpstr>kétmin</vt:lpstr>
      <vt:lpstr>maxfél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</dc:creator>
  <cp:lastModifiedBy>Fehérvári Arnold</cp:lastModifiedBy>
  <dcterms:created xsi:type="dcterms:W3CDTF">2012-11-02T09:25:29Z</dcterms:created>
  <dcterms:modified xsi:type="dcterms:W3CDTF">2023-04-06T10:29:30Z</dcterms:modified>
</cp:coreProperties>
</file>